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6" windowHeight="7092"/>
  </bookViews>
  <sheets>
    <sheet name="Лист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/>
  <c r="R4"/>
  <c r="R5"/>
  <c r="R6"/>
  <c r="R7"/>
  <c r="R8"/>
  <c r="R2"/>
  <c r="D28"/>
  <c r="J23"/>
  <c r="K23"/>
  <c r="L18"/>
  <c r="G14"/>
  <c r="I14"/>
  <c r="N16"/>
  <c r="N15"/>
  <c r="N18"/>
  <c r="N12"/>
  <c r="N13"/>
  <c r="J22"/>
  <c r="J24"/>
  <c r="J26"/>
  <c r="M16"/>
  <c r="M14"/>
  <c r="M15"/>
  <c r="M12"/>
  <c r="H27"/>
  <c r="H28"/>
  <c r="H26"/>
  <c r="H23"/>
  <c r="H24"/>
  <c r="L16"/>
  <c r="L17"/>
  <c r="L14"/>
  <c r="L13"/>
  <c r="F28"/>
  <c r="F22"/>
  <c r="F26"/>
  <c r="F24"/>
  <c r="F23"/>
  <c r="I12"/>
  <c r="D24"/>
  <c r="D23"/>
  <c r="G15"/>
  <c r="G13"/>
  <c r="E12"/>
  <c r="E17"/>
  <c r="E18"/>
  <c r="E15"/>
  <c r="E14"/>
  <c r="E13"/>
  <c r="O18"/>
  <c r="O15"/>
  <c r="O13"/>
  <c r="O12"/>
  <c r="K22"/>
  <c r="C28"/>
  <c r="C22"/>
  <c r="B28"/>
  <c r="B27"/>
  <c r="R28" l="1"/>
  <c r="R27"/>
  <c r="R26"/>
  <c r="R25"/>
  <c r="R24"/>
  <c r="R23"/>
  <c r="R22"/>
  <c r="R18"/>
  <c r="R17"/>
  <c r="R16"/>
  <c r="R15"/>
  <c r="R14"/>
  <c r="R13"/>
  <c r="R12"/>
</calcChain>
</file>

<file path=xl/sharedStrings.xml><?xml version="1.0" encoding="utf-8"?>
<sst xmlns="http://schemas.openxmlformats.org/spreadsheetml/2006/main" count="43" uniqueCount="17">
  <si>
    <t>Команда/весовая категория</t>
  </si>
  <si>
    <t>.+78</t>
  </si>
  <si>
    <t>.+100</t>
  </si>
  <si>
    <t>абс. Жен</t>
  </si>
  <si>
    <t>абс. Муж</t>
  </si>
  <si>
    <t>Брестская область</t>
  </si>
  <si>
    <t>Витебская область</t>
  </si>
  <si>
    <t>Гомельская область</t>
  </si>
  <si>
    <t>Гродненская область</t>
  </si>
  <si>
    <t>Минская область</t>
  </si>
  <si>
    <t>Могилевская область</t>
  </si>
  <si>
    <t>Минск</t>
  </si>
  <si>
    <t>Итого</t>
  </si>
  <si>
    <t>Место</t>
  </si>
  <si>
    <t xml:space="preserve">ИТОГОВЫЙ ПРОТОКОЛ КОМАНДНЫХ МЕСТ Первенство Республики Беларусь среди мужчин </t>
  </si>
  <si>
    <t>ИТОГОВЫЙ ПРОТОКОЛ КОМАНДНЫХ МЕСТ Первенство Республики Беларусь среди женщин</t>
  </si>
  <si>
    <t>15,5+10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</si>
</sst>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>
      <selection activeCell="S8" sqref="S8"/>
    </sheetView>
  </sheetViews>
  <sheetFormatPr defaultRowHeight="14.4"/>
  <cols>
    <col min="1" max="1" width="20" customWidth="1"/>
    <col min="2" max="2" width="6.5546875" customWidth="1"/>
    <col min="3" max="3" width="6" customWidth="1"/>
    <col min="4" max="5" width="5.5546875" customWidth="1"/>
    <col min="6" max="6" width="4.88671875" customWidth="1"/>
    <col min="7" max="7" width="5" customWidth="1"/>
    <col min="8" max="8" width="4.88671875" customWidth="1"/>
    <col min="9" max="9" width="5.5546875" customWidth="1"/>
    <col min="10" max="10" width="5" customWidth="1"/>
    <col min="11" max="11" width="6" customWidth="1"/>
    <col min="12" max="12" width="5.109375" customWidth="1"/>
    <col min="13" max="14" width="5.6640625" customWidth="1"/>
    <col min="15" max="15" width="6.5546875" customWidth="1"/>
    <col min="16" max="16" width="4.33203125" customWidth="1"/>
    <col min="17" max="17" width="4.88671875" customWidth="1"/>
    <col min="18" max="18" width="7" customWidth="1"/>
    <col min="19" max="19" width="6.33203125" customWidth="1"/>
  </cols>
  <sheetData>
    <row r="1" spans="1:19">
      <c r="A1" t="s">
        <v>0</v>
      </c>
      <c r="B1">
        <v>-48</v>
      </c>
      <c r="C1">
        <v>-52</v>
      </c>
      <c r="D1">
        <v>-57</v>
      </c>
      <c r="E1">
        <v>-60</v>
      </c>
      <c r="F1">
        <v>-63</v>
      </c>
      <c r="G1">
        <v>-66</v>
      </c>
      <c r="H1">
        <v>-70</v>
      </c>
      <c r="I1">
        <v>-73</v>
      </c>
      <c r="J1">
        <v>-78</v>
      </c>
      <c r="K1" s="1" t="s">
        <v>1</v>
      </c>
      <c r="L1">
        <v>-81</v>
      </c>
      <c r="M1" s="1">
        <v>-90</v>
      </c>
      <c r="N1">
        <v>-100</v>
      </c>
      <c r="O1" s="1" t="s">
        <v>2</v>
      </c>
      <c r="P1" s="1" t="s">
        <v>3</v>
      </c>
      <c r="Q1" s="1" t="s">
        <v>4</v>
      </c>
      <c r="R1" s="1" t="s">
        <v>12</v>
      </c>
      <c r="S1" s="1" t="s">
        <v>13</v>
      </c>
    </row>
    <row r="2" spans="1:19">
      <c r="A2" t="s">
        <v>5</v>
      </c>
      <c r="P2" t="s">
        <v>16</v>
      </c>
      <c r="R2">
        <f>SUM(R12,R22)</f>
        <v>25.5</v>
      </c>
      <c r="S2">
        <v>6</v>
      </c>
    </row>
    <row r="3" spans="1:19">
      <c r="A3" t="s">
        <v>6</v>
      </c>
      <c r="R3">
        <f t="shared" ref="R3:R8" si="0">SUM(R13,R23)</f>
        <v>74</v>
      </c>
      <c r="S3">
        <v>1</v>
      </c>
    </row>
    <row r="4" spans="1:19">
      <c r="A4" t="s">
        <v>7</v>
      </c>
      <c r="R4">
        <f t="shared" si="0"/>
        <v>51.5</v>
      </c>
      <c r="S4">
        <v>2</v>
      </c>
    </row>
    <row r="5" spans="1:19">
      <c r="A5" t="s">
        <v>8</v>
      </c>
      <c r="R5">
        <f t="shared" si="0"/>
        <v>31</v>
      </c>
      <c r="S5">
        <v>5</v>
      </c>
    </row>
    <row r="6" spans="1:19">
      <c r="A6" t="s">
        <v>9</v>
      </c>
      <c r="R6">
        <f t="shared" si="0"/>
        <v>33</v>
      </c>
      <c r="S6">
        <v>4</v>
      </c>
    </row>
    <row r="7" spans="1:19">
      <c r="A7" t="s">
        <v>10</v>
      </c>
      <c r="B7">
        <v>7</v>
      </c>
      <c r="R7">
        <f t="shared" si="0"/>
        <v>14.5</v>
      </c>
      <c r="S7">
        <v>7</v>
      </c>
    </row>
    <row r="8" spans="1:19">
      <c r="A8" t="s">
        <v>11</v>
      </c>
      <c r="B8">
        <v>5</v>
      </c>
      <c r="R8">
        <f t="shared" si="0"/>
        <v>36.5</v>
      </c>
      <c r="S8">
        <v>3</v>
      </c>
    </row>
    <row r="10" spans="1:19" ht="15.6">
      <c r="A10" s="2" t="s">
        <v>14</v>
      </c>
    </row>
    <row r="11" spans="1:19">
      <c r="A11" t="s">
        <v>0</v>
      </c>
      <c r="B11">
        <v>-48</v>
      </c>
      <c r="C11">
        <v>-52</v>
      </c>
      <c r="D11">
        <v>-57</v>
      </c>
      <c r="E11">
        <v>-60</v>
      </c>
      <c r="F11">
        <v>-63</v>
      </c>
      <c r="G11">
        <v>-66</v>
      </c>
      <c r="H11">
        <v>-70</v>
      </c>
      <c r="I11">
        <v>-73</v>
      </c>
      <c r="J11">
        <v>-78</v>
      </c>
      <c r="K11" s="1" t="s">
        <v>1</v>
      </c>
      <c r="L11">
        <v>-81</v>
      </c>
      <c r="M11" s="1">
        <v>-90</v>
      </c>
      <c r="N11">
        <v>-100</v>
      </c>
      <c r="O11" s="1" t="s">
        <v>2</v>
      </c>
      <c r="P11" s="1" t="s">
        <v>3</v>
      </c>
      <c r="Q11" s="1" t="s">
        <v>4</v>
      </c>
      <c r="R11" s="1" t="s">
        <v>12</v>
      </c>
    </row>
    <row r="12" spans="1:19">
      <c r="A12" t="s">
        <v>5</v>
      </c>
      <c r="E12">
        <f>1</f>
        <v>1</v>
      </c>
      <c r="I12">
        <f>1+1</f>
        <v>2</v>
      </c>
      <c r="M12">
        <f>5+3.5</f>
        <v>8.5</v>
      </c>
      <c r="N12">
        <f>1.5</f>
        <v>1.5</v>
      </c>
      <c r="O12">
        <f>2.5</f>
        <v>2.5</v>
      </c>
      <c r="R12">
        <f t="shared" ref="R12:R18" si="1">SUM(B12:Q12)</f>
        <v>15.5</v>
      </c>
    </row>
    <row r="13" spans="1:19">
      <c r="A13" t="s">
        <v>6</v>
      </c>
      <c r="E13">
        <f>7+5</f>
        <v>12</v>
      </c>
      <c r="G13">
        <f>5</f>
        <v>5</v>
      </c>
      <c r="L13">
        <f>7</f>
        <v>7</v>
      </c>
      <c r="N13">
        <f>3.5</f>
        <v>3.5</v>
      </c>
      <c r="O13">
        <f>5</f>
        <v>5</v>
      </c>
      <c r="R13">
        <f t="shared" si="1"/>
        <v>32.5</v>
      </c>
    </row>
    <row r="14" spans="1:19">
      <c r="A14" t="s">
        <v>7</v>
      </c>
      <c r="E14">
        <f>3.5</f>
        <v>3.5</v>
      </c>
      <c r="G14">
        <f>3.5</f>
        <v>3.5</v>
      </c>
      <c r="I14">
        <f>7+3.5</f>
        <v>10.5</v>
      </c>
      <c r="L14">
        <f>5</f>
        <v>5</v>
      </c>
      <c r="M14">
        <f>1.5+1.5</f>
        <v>3</v>
      </c>
      <c r="R14">
        <f t="shared" si="1"/>
        <v>25.5</v>
      </c>
    </row>
    <row r="15" spans="1:19">
      <c r="A15" t="s">
        <v>8</v>
      </c>
      <c r="E15">
        <f>3.5+1.5</f>
        <v>5</v>
      </c>
      <c r="G15">
        <f>7+3.5</f>
        <v>10.5</v>
      </c>
      <c r="M15">
        <f>3.5</f>
        <v>3.5</v>
      </c>
      <c r="N15">
        <f>5</f>
        <v>5</v>
      </c>
      <c r="O15">
        <f>7</f>
        <v>7</v>
      </c>
      <c r="R15">
        <f t="shared" si="1"/>
        <v>31</v>
      </c>
    </row>
    <row r="16" spans="1:19">
      <c r="A16" t="s">
        <v>9</v>
      </c>
      <c r="L16">
        <f>3.5</f>
        <v>3.5</v>
      </c>
      <c r="M16">
        <f>7+1</f>
        <v>8</v>
      </c>
      <c r="N16">
        <f>7+1</f>
        <v>8</v>
      </c>
      <c r="R16">
        <f t="shared" si="1"/>
        <v>19.5</v>
      </c>
    </row>
    <row r="17" spans="1:18">
      <c r="A17" t="s">
        <v>10</v>
      </c>
      <c r="E17">
        <f>1</f>
        <v>1</v>
      </c>
      <c r="L17">
        <f>1.5</f>
        <v>1.5</v>
      </c>
      <c r="R17">
        <f t="shared" si="1"/>
        <v>2.5</v>
      </c>
    </row>
    <row r="18" spans="1:18">
      <c r="A18" t="s">
        <v>11</v>
      </c>
      <c r="E18">
        <f>1.5</f>
        <v>1.5</v>
      </c>
      <c r="I18">
        <v>1.5</v>
      </c>
      <c r="L18">
        <f>3.5</f>
        <v>3.5</v>
      </c>
      <c r="N18">
        <f>3.5+1.5</f>
        <v>5</v>
      </c>
      <c r="O18">
        <f>2.5+1.5</f>
        <v>4</v>
      </c>
      <c r="R18">
        <f t="shared" si="1"/>
        <v>15.5</v>
      </c>
    </row>
    <row r="20" spans="1:18" ht="15.6">
      <c r="A20" s="2" t="s">
        <v>15</v>
      </c>
    </row>
    <row r="21" spans="1:18">
      <c r="A21" t="s">
        <v>0</v>
      </c>
      <c r="B21">
        <v>-48</v>
      </c>
      <c r="C21">
        <v>-52</v>
      </c>
      <c r="D21">
        <v>-57</v>
      </c>
      <c r="E21">
        <v>-60</v>
      </c>
      <c r="F21">
        <v>-63</v>
      </c>
      <c r="G21">
        <v>-66</v>
      </c>
      <c r="H21">
        <v>-70</v>
      </c>
      <c r="I21">
        <v>-73</v>
      </c>
      <c r="J21">
        <v>-78</v>
      </c>
      <c r="K21" s="1" t="s">
        <v>1</v>
      </c>
      <c r="L21">
        <v>-81</v>
      </c>
      <c r="M21" s="1">
        <v>-90</v>
      </c>
      <c r="N21">
        <v>-100</v>
      </c>
      <c r="O21" s="1" t="s">
        <v>2</v>
      </c>
      <c r="P21" s="1" t="s">
        <v>3</v>
      </c>
      <c r="Q21" s="1" t="s">
        <v>4</v>
      </c>
      <c r="R21" s="1" t="s">
        <v>12</v>
      </c>
    </row>
    <row r="22" spans="1:18">
      <c r="A22" t="s">
        <v>5</v>
      </c>
      <c r="C22">
        <f>2.5</f>
        <v>2.5</v>
      </c>
      <c r="F22">
        <f>1</f>
        <v>1</v>
      </c>
      <c r="J22">
        <f>1.5</f>
        <v>1.5</v>
      </c>
      <c r="K22">
        <f>5</f>
        <v>5</v>
      </c>
      <c r="R22">
        <f t="shared" ref="R22:R28" si="2">SUM(B22:Q22)</f>
        <v>10</v>
      </c>
    </row>
    <row r="23" spans="1:18">
      <c r="A23" t="s">
        <v>6</v>
      </c>
      <c r="C23">
        <v>7</v>
      </c>
      <c r="D23">
        <f>7</f>
        <v>7</v>
      </c>
      <c r="F23">
        <f>5+3.5</f>
        <v>8.5</v>
      </c>
      <c r="H23">
        <f>5</f>
        <v>5</v>
      </c>
      <c r="J23">
        <f>7</f>
        <v>7</v>
      </c>
      <c r="K23">
        <f>7</f>
        <v>7</v>
      </c>
      <c r="R23">
        <f t="shared" si="2"/>
        <v>41.5</v>
      </c>
    </row>
    <row r="24" spans="1:18">
      <c r="A24" t="s">
        <v>7</v>
      </c>
      <c r="C24">
        <v>2.5</v>
      </c>
      <c r="D24">
        <f>3.5+1</f>
        <v>4.5</v>
      </c>
      <c r="F24">
        <f>7+1.5</f>
        <v>8.5</v>
      </c>
      <c r="H24">
        <f>7</f>
        <v>7</v>
      </c>
      <c r="J24">
        <f>3.5</f>
        <v>3.5</v>
      </c>
      <c r="R24">
        <f t="shared" si="2"/>
        <v>26</v>
      </c>
    </row>
    <row r="25" spans="1:18">
      <c r="A25" t="s">
        <v>8</v>
      </c>
      <c r="R25">
        <f t="shared" si="2"/>
        <v>0</v>
      </c>
    </row>
    <row r="26" spans="1:18">
      <c r="A26" t="s">
        <v>9</v>
      </c>
      <c r="F26">
        <f>3.5+1.5</f>
        <v>5</v>
      </c>
      <c r="H26">
        <f>3.5</f>
        <v>3.5</v>
      </c>
      <c r="J26">
        <f>5</f>
        <v>5</v>
      </c>
      <c r="R26">
        <f t="shared" si="2"/>
        <v>13.5</v>
      </c>
    </row>
    <row r="27" spans="1:18">
      <c r="A27" t="s">
        <v>10</v>
      </c>
      <c r="B27">
        <f>7</f>
        <v>7</v>
      </c>
      <c r="H27">
        <f>3.5+1.5</f>
        <v>5</v>
      </c>
      <c r="R27">
        <f t="shared" si="2"/>
        <v>12</v>
      </c>
    </row>
    <row r="28" spans="1:18">
      <c r="A28" t="s">
        <v>11</v>
      </c>
      <c r="B28">
        <f>5</f>
        <v>5</v>
      </c>
      <c r="C28">
        <f>5</f>
        <v>5</v>
      </c>
      <c r="D28">
        <f>5+3.5</f>
        <v>8.5</v>
      </c>
      <c r="F28">
        <f>1</f>
        <v>1</v>
      </c>
      <c r="H28">
        <f>1.5</f>
        <v>1.5</v>
      </c>
      <c r="R28">
        <f t="shared" si="2"/>
        <v>21</v>
      </c>
    </row>
  </sheetData>
  <pageMargins left="0.7" right="0.7" top="0.75" bottom="0.75" header="0.3" footer="0.3"/>
  <pageSetup paperSize="9" orientation="landscape" verticalDpi="0" r:id="rId1"/>
  <ignoredErrors>
    <ignoredError sqref="L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Lenovo</cp:lastModifiedBy>
  <cp:lastPrinted>2020-10-24T13:57:22Z</cp:lastPrinted>
  <dcterms:created xsi:type="dcterms:W3CDTF">2020-10-16T13:22:38Z</dcterms:created>
  <dcterms:modified xsi:type="dcterms:W3CDTF">2020-10-28T11:07:32Z</dcterms:modified>
</cp:coreProperties>
</file>